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3dfd11727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inancing" sheetId="1" r:id="R8cae97d6d08a47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(&quot;$&quot;#,##0);&quot;–&quot;"/>
    <x:numFmt numFmtId="201" formatCode="0.0%"/>
    <x:numFmt numFmtId="202" formatCode="0"/>
    <x:numFmt numFmtId="203" formatCode="@"/>
  </x:numFmts>
  <x:fonts count="7">
    <x:font>
      <x:sz val="11"/>
      <x:name val="Carlito"/>
    </x:font>
    <x:font>
      <x:sz val="11"/>
      <x:color rgb="FF1A1815"/>
      <x:name val="Arial"/>
    </x:font>
    <x:font>
      <x:sz val="16"/>
      <x:color rgb="FF1A1815"/>
      <x:name val="Arial"/>
    </x:font>
    <x:font>
      <x:b/>
      <x:sz val="11"/>
      <x:color rgb="FF1A1815"/>
      <x:name val="Arial"/>
    </x:font>
    <x:font>
      <x:sz val="11"/>
      <x:color rgb="FFFEFBF4"/>
      <x:name val="Arial"/>
    </x:font>
    <x:font>
      <x:sz val="11"/>
      <x:color rgb="FF2453A6"/>
      <x:name val="Arial"/>
    </x:font>
    <x:font>
      <x:sz val="10"/>
      <x:color rgb="FF615E5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E5CF"/>
      </x:patternFill>
    </x:fill>
    <x:fill>
      <x:patternFill patternType="solid">
        <x:fgColor rgb="FF1A1815"/>
      </x:patternFill>
    </x:fill>
  </x:fills>
  <x:borders count="2">
    <x:border/>
    <x:border>
      <x:top style="thin">
        <x:color rgb="FFC7C0AF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1" xfId="0" applyNumberFormat="1" applyFont="1" applyFill="1" applyBorder="1"/>
    <x:xf numFmtId="0" fontId="5" fillId="0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5" fillId="0" borderId="0" xfId="0" applyNumberFormat="1" applyFont="1" applyFill="1" applyBorder="1"/>
    <x:xf numFmtId="200" fontId="1" fillId="0" borderId="1" xfId="0" applyNumberFormat="1" applyFont="1" applyFill="1" applyBorder="1"/>
    <x:xf numFmtId="200" fontId="3" fillId="0" borderId="1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4" fillId="3" borderId="0" xfId="0" applyNumberFormat="1" applyFont="1" applyFill="1" applyBorder="1"/>
    <x:xf numFmtId="200" fontId="3" fillId="2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3" fontId="4" fillId="3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201" fontId="5" fillId="0" borderId="0" xfId="0" applyNumberFormat="1" applyFont="1" applyFill="1" applyBorder="1" applyAlignment="1">
      <x:alignment horizontal="right"/>
    </x:xf>
    <x:xf numFmtId="202" fontId="5" fillId="0" borderId="0" xfId="0" applyNumberFormat="1" applyFont="1" applyFill="1" applyBorder="1" applyAlignment="1">
      <x:alignment horizontal="right"/>
    </x:xf>
    <x:xf numFmtId="200" fontId="1" fillId="0" borderId="1" xfId="0" applyNumberFormat="1" applyFont="1" applyFill="1" applyBorder="1" applyAlignment="1">
      <x:alignment horizontal="right"/>
    </x:xf>
    <x:xf numFmtId="200" fontId="3" fillId="0" borderId="1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horizontal="center"/>
    </x:xf>
    <x:xf numFmtId="203" fontId="4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9fcfaf69a4619" /><Relationship Type="http://schemas.openxmlformats.org/officeDocument/2006/relationships/theme" Target="/xl/theme/theme1.xml" Id="R87d96f8ed52e43a9" /><Relationship Type="http://schemas.openxmlformats.org/officeDocument/2006/relationships/sharedStrings" Target="/xl/sharedStrings.xml" Id="R58c7c141ed3548b8" /><Relationship Type="http://schemas.openxmlformats.org/officeDocument/2006/relationships/worksheet" Target="/xl/worksheets/sheet1.xml" Id="R8cae97d6d08a47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1" hidden="0" customWidth="1"/>
    <x:col min="2" max="2" width="19" hidden="0" customWidth="1"/>
    <x:col min="3" max="3" width="53" hidden="0" customWidth="1"/>
  </x:cols>
  <x:sheetData>
    <x:row r="1" ht="25" customHeight="1">
      <x:c r="A1" s="1"/>
      <x:c r="B1" s="1"/>
      <x:c r="C1" s="1"/>
    </x:row>
    <x:row r="2" ht="25" customHeight="1">
      <x:c r="A2" s="2" t="str">
        <x:v>Debt refinancing: gross to net</x:v>
      </x:c>
      <x:c r="B2" s="1"/>
      <x:c r="C2" s="1"/>
    </x:row>
    <x:row r="3" ht="25" customHeight="1">
      <x:c r="A3" s="1" t="str">
        <x:v>Illustrative example only. AUD. No actual lender terms.</x:v>
      </x:c>
      <x:c r="B3" s="1"/>
      <x:c r="C3" s="1"/>
    </x:row>
    <x:row r="4" ht="25" customHeight="1">
      <x:c r="A4" s="1"/>
      <x:c r="B4" s="1"/>
      <x:c r="C4" s="1"/>
    </x:row>
    <x:row r="5" ht="25" customHeight="1">
      <x:c r="A5" s="4" t="str">
        <x:v>Usable proceeds</x:v>
      </x:c>
      <x:c r="B5" s="19" t="n">
        <x:f>B17</x:f>
        <x:v>575000</x:v>
      </x:c>
      <x:c r="C5" s="1"/>
    </x:row>
    <x:row r="6" ht="25" customHeight="1">
      <x:c r="A6" s="1"/>
      <x:c r="B6" s="20"/>
      <x:c r="C6" s="1"/>
    </x:row>
    <x:row r="7" ht="25" customHeight="1">
      <x:c r="A7" s="27" t="str">
        <x:v>Assumptions</x:v>
      </x:c>
      <x:c r="B7" s="28" t="str">
        <x:v>Value</x:v>
      </x:c>
      <x:c r="C7" s="27" t="str">
        <x:v>Basis</x:v>
      </x:c>
    </x:row>
    <x:row r="8" ht="25" customHeight="1">
      <x:c r="A8" s="1" t="str">
        <x:v>Gross facility</x:v>
      </x:c>
      <x:c r="B8" s="22" t="n">
        <x:v>5000000</x:v>
      </x:c>
      <x:c r="C8" s="29" t="str">
        <x:v>Hypothetical; fully drawn at settlement</x:v>
      </x:c>
    </x:row>
    <x:row r="9" ht="25" customHeight="1">
      <x:c r="A9" s="1" t="str">
        <x:v>Establishment fee</x:v>
      </x:c>
      <x:c r="B9" s="23" t="n">
        <x:v>0.02</x:v>
      </x:c>
      <x:c r="C9" s="29" t="str">
        <x:v>Funded from gross facility</x:v>
      </x:c>
    </x:row>
    <x:row r="10" ht="25" customHeight="1">
      <x:c r="A10" s="1" t="str">
        <x:v>Annual interest rate</x:v>
      </x:c>
      <x:c r="B10" s="23" t="n">
        <x:v>0.12</x:v>
      </x:c>
      <x:c r="C10" s="29" t="str">
        <x:v>Simple annual rate; applied to full gross facility</x:v>
      </x:c>
    </x:row>
    <x:row r="11" ht="25" customHeight="1">
      <x:c r="A11" s="1" t="str">
        <x:v>Retained term (months)</x:v>
      </x:c>
      <x:c r="B11" s="24" t="n">
        <x:v>6</x:v>
      </x:c>
      <x:c r="C11" s="29" t="str">
        <x:v>Interest reserved from facility at settlement</x:v>
      </x:c>
    </x:row>
    <x:row r="12" ht="25" customHeight="1">
      <x:c r="A12" s="1" t="str">
        <x:v>Establishment fee deducted</x:v>
      </x:c>
      <x:c r="B12" s="20" t="n">
        <x:f>B8*B9</x:f>
        <x:v>100000</x:v>
      </x:c>
      <x:c r="C12" s="29" t="str">
        <x:v>Facility multiplied by fee rate</x:v>
      </x:c>
    </x:row>
    <x:row r="13" ht="25" customHeight="1">
      <x:c r="A13" s="1" t="str">
        <x:v>Retained interest deducted</x:v>
      </x:c>
      <x:c r="B13" s="20" t="n">
        <x:f>B8*B10*B11/12</x:f>
        <x:v>300000</x:v>
      </x:c>
      <x:c r="C13" s="29" t="str">
        <x:v>Facility multiplied by annual rate and term / 12</x:v>
      </x:c>
    </x:row>
    <x:row r="14" ht="25" customHeight="1">
      <x:c r="A14" s="1" t="str">
        <x:v>Transaction costs deducted</x:v>
      </x:c>
      <x:c r="B14" s="22" t="n">
        <x:v>25000</x:v>
      </x:c>
      <x:c r="C14" s="29" t="str">
        <x:v>Hypothetical legal and transaction costs</x:v>
      </x:c>
    </x:row>
    <x:row r="15" ht="25" customHeight="1">
      <x:c r="A15" s="7" t="str">
        <x:v>Net proceeds before payout</x:v>
      </x:c>
      <x:c r="B15" s="25" t="n">
        <x:f>B8-SUM(B12:B14)</x:f>
        <x:v>4575000</x:v>
      </x:c>
      <x:c r="C15" s="30" t="str">
        <x:v>Before discharging existing secured debt</x:v>
      </x:c>
    </x:row>
    <x:row r="16" ht="25" customHeight="1">
      <x:c r="A16" s="1" t="str">
        <x:v>Existing-debt payout</x:v>
      </x:c>
      <x:c r="B16" s="22" t="n">
        <x:v>4000000</x:v>
      </x:c>
      <x:c r="C16" s="29" t="str">
        <x:v>Hypothetical settlement payout</x:v>
      </x:c>
    </x:row>
    <x:row r="17" ht="25" customHeight="1">
      <x:c r="A17" s="8" t="str">
        <x:v>Usable proceeds after payout</x:v>
      </x:c>
      <x:c r="B17" s="26" t="n">
        <x:f>B15-B16</x:f>
        <x:v>575000</x:v>
      </x:c>
      <x:c r="C17" s="30" t="str">
        <x:v>After the deductions shown above</x:v>
      </x:c>
    </x:row>
    <x:row r="18" ht="25" customHeight="1">
      <x:c r="A18" s="1"/>
      <x:c r="B18" s="1"/>
      <x:c r="C18" s="1"/>
    </x:row>
    <x:row r="19" ht="25" customHeight="1">
      <x:c r="A19" s="29" t="str">
        <x:v>Source: authored hypothetical assumptions for the local Research prototype.</x:v>
      </x:c>
      <x:c r="B19" s="1"/>
      <x:c r="C19" s="1"/>
    </x:row>
    <x:row r="20" ht="25" customHeight="1">
      <x:c r="A20" s="29" t="str">
        <x:v>Blue values are editable assumptions. Black values are formulas.</x:v>
      </x:c>
      <x:c r="B20" s="1"/>
      <x:c r="C20" s="1"/>
    </x:row>
    <x:row r="21" ht="25" customHeight="1">
      <x:c r="A21" s="29" t="str">
        <x:v>No security, serviceability, tax, exit or contractual eligibility assessment.</x:v>
      </x:c>
      <x:c r="B21" s="1"/>
      <x:c r="C21" s="1"/>
    </x:row>
    <x:row r="22" ht="25" customHeight="1">
      <x:c r="A22" s="29" t="str">
        <x:v>Workbook values feed the web table; the web table is read-only.</x:v>
      </x:c>
      <x:c r="B22" s="1"/>
      <x:c r="C22" s="1"/>
    </x:row>
    <x:row r="23" ht="25" customHeight="1">
      <x:c r="A23" s="1"/>
      <x:c r="B23" s="1"/>
      <x:c r="C23" s="1"/>
    </x:row>
  </x:sheetData>
  <x:pageMargins left="0.7" right="0.7" top="0.75" bottom="0.75" header="0.3" footer="0.3"/>
</x:worksheet>
</file>